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Recaudacion_SPP" sheetId="1" r:id="rId1"/>
  </sheets>
  <definedNames>
    <definedName name="_xlnm.Print_Area" localSheetId="0">Recaudacion_SPP!$A$1:$EL$17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BY11" i="1"/>
  <c r="BZ13"/>
  <c r="CA13"/>
  <c r="BZ11"/>
  <c r="BZ9" s="1"/>
  <c r="CA11"/>
  <c r="CA9" s="1"/>
  <c r="BY13"/>
  <c r="BY9" l="1"/>
  <c r="B9" l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</calcChain>
</file>

<file path=xl/sharedStrings.xml><?xml version="1.0" encoding="utf-8"?>
<sst xmlns="http://schemas.openxmlformats.org/spreadsheetml/2006/main" count="11" uniqueCount="10">
  <si>
    <t>FUENTE: Información remitida por las entidades.</t>
  </si>
  <si>
    <t>Nota: La recaudación correspondiente al ISSS, sólo incluye el Régimen de Invalidez, Vejez y Muerte. Los datos de recaudación del ISSS han sido revisados y se ajustaron al restarle los valores que no le correspondían a dicho Instituto.</t>
  </si>
  <si>
    <t>ISSS</t>
  </si>
  <si>
    <t xml:space="preserve"> </t>
  </si>
  <si>
    <t>INPEP</t>
  </si>
  <si>
    <t>Cuadro No. 36</t>
  </si>
  <si>
    <t xml:space="preserve">Sistema de Pensiones Público
Recaudación acumulada, según instituto previsional </t>
  </si>
  <si>
    <t xml:space="preserve">Instituto </t>
  </si>
  <si>
    <t>Total</t>
  </si>
  <si>
    <t xml:space="preserve">(acumulada de enero a marzo y de enero a diciembre de cada año, en miles de US$)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</si>
</sst>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[$€-2]* #,##0.00_);_([$€-2]* \(#,##0.00\);_([$€-2]* &quot;-&quot;??_)"/>
    <numFmt numFmtId="166" formatCode="_(&quot;¢&quot;* #,##0.00_);_(&quot;¢&quot;* \(#,##0.00\);_(&quot;¢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5E2E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2" fillId="0" borderId="0"/>
    <xf numFmtId="0" fontId="2" fillId="0" borderId="0"/>
    <xf numFmtId="0" fontId="2" fillId="0" borderId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4" borderId="6" applyNumberFormat="0" applyProtection="0">
      <alignment horizontal="center" vertical="center" wrapText="1"/>
    </xf>
  </cellStyleXfs>
  <cellXfs count="57">
    <xf numFmtId="0" fontId="0" fillId="0" borderId="0" xfId="0"/>
    <xf numFmtId="0" fontId="3" fillId="2" borderId="0" xfId="1" applyFont="1" applyFill="1"/>
    <xf numFmtId="0" fontId="7" fillId="0" borderId="0" xfId="1" applyFont="1" applyFill="1" applyAlignment="1"/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5" fillId="0" borderId="0" xfId="3" applyFont="1" applyFill="1" applyBorder="1"/>
    <xf numFmtId="0" fontId="5" fillId="0" borderId="5" xfId="2" applyFont="1" applyFill="1" applyBorder="1"/>
    <xf numFmtId="164" fontId="5" fillId="0" borderId="0" xfId="5" applyFont="1" applyFill="1" applyBorder="1"/>
    <xf numFmtId="0" fontId="5" fillId="0" borderId="0" xfId="1" applyFont="1" applyFill="1" applyBorder="1"/>
    <xf numFmtId="0" fontId="5" fillId="0" borderId="5" xfId="1" applyFont="1" applyFill="1" applyBorder="1"/>
    <xf numFmtId="0" fontId="5" fillId="0" borderId="4" xfId="1" applyFont="1" applyFill="1" applyBorder="1"/>
    <xf numFmtId="37" fontId="6" fillId="0" borderId="0" xfId="2" applyNumberFormat="1" applyFont="1" applyFill="1" applyBorder="1" applyAlignment="1">
      <alignment horizontal="right" vertical="center"/>
    </xf>
    <xf numFmtId="37" fontId="5" fillId="0" borderId="0" xfId="2" applyNumberFormat="1" applyFont="1" applyFill="1" applyBorder="1"/>
    <xf numFmtId="37" fontId="5" fillId="0" borderId="0" xfId="2" applyNumberFormat="1" applyFont="1" applyFill="1" applyBorder="1" applyAlignment="1">
      <alignment horizontal="right" vertical="center"/>
    </xf>
    <xf numFmtId="0" fontId="5" fillId="0" borderId="2" xfId="2" applyFont="1" applyFill="1" applyBorder="1"/>
    <xf numFmtId="0" fontId="5" fillId="0" borderId="3" xfId="2" applyFont="1" applyFill="1" applyBorder="1"/>
    <xf numFmtId="0" fontId="5" fillId="0" borderId="1" xfId="2" applyFont="1" applyFill="1" applyBorder="1"/>
    <xf numFmtId="0" fontId="3" fillId="0" borderId="0" xfId="1" applyFont="1" applyFill="1"/>
    <xf numFmtId="0" fontId="4" fillId="0" borderId="0" xfId="1" applyFont="1" applyFill="1"/>
    <xf numFmtId="0" fontId="5" fillId="0" borderId="0" xfId="4" applyFont="1" applyFill="1" applyBorder="1"/>
    <xf numFmtId="0" fontId="3" fillId="0" borderId="0" xfId="4" applyFont="1" applyFill="1" applyBorder="1"/>
    <xf numFmtId="164" fontId="3" fillId="0" borderId="0" xfId="5" applyFont="1" applyFill="1"/>
    <xf numFmtId="0" fontId="3" fillId="0" borderId="0" xfId="4" applyFont="1" applyFill="1"/>
    <xf numFmtId="0" fontId="3" fillId="0" borderId="0" xfId="2" applyFont="1" applyFill="1"/>
    <xf numFmtId="3" fontId="6" fillId="0" borderId="0" xfId="2" applyNumberFormat="1" applyFont="1" applyFill="1" applyBorder="1" applyAlignment="1">
      <alignment horizontal="right" vertical="center"/>
    </xf>
    <xf numFmtId="37" fontId="5" fillId="0" borderId="5" xfId="2" applyNumberFormat="1" applyFont="1" applyFill="1" applyBorder="1"/>
    <xf numFmtId="37" fontId="12" fillId="0" borderId="5" xfId="2" applyNumberFormat="1" applyFont="1" applyFill="1" applyBorder="1"/>
    <xf numFmtId="3" fontId="13" fillId="0" borderId="5" xfId="2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3" fillId="3" borderId="0" xfId="1" applyFont="1" applyFill="1"/>
    <xf numFmtId="2" fontId="6" fillId="0" borderId="5" xfId="2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/>
    </xf>
    <xf numFmtId="0" fontId="3" fillId="2" borderId="7" xfId="1" applyFont="1" applyFill="1" applyBorder="1"/>
    <xf numFmtId="0" fontId="3" fillId="3" borderId="9" xfId="1" applyFont="1" applyFill="1" applyBorder="1"/>
    <xf numFmtId="0" fontId="3" fillId="3" borderId="10" xfId="1" applyFont="1" applyFill="1" applyBorder="1"/>
    <xf numFmtId="0" fontId="3" fillId="3" borderId="0" xfId="1" applyFont="1" applyFill="1" applyBorder="1"/>
    <xf numFmtId="0" fontId="8" fillId="0" borderId="0" xfId="1" applyFont="1" applyFill="1" applyBorder="1" applyAlignment="1"/>
    <xf numFmtId="3" fontId="6" fillId="0" borderId="5" xfId="2" applyNumberFormat="1" applyFont="1" applyFill="1" applyBorder="1" applyAlignment="1">
      <alignment horizontal="right" vertical="center"/>
    </xf>
    <xf numFmtId="3" fontId="6" fillId="0" borderId="4" xfId="2" applyNumberFormat="1" applyFont="1" applyFill="1" applyBorder="1" applyAlignment="1">
      <alignment horizontal="right" vertical="center"/>
    </xf>
    <xf numFmtId="17" fontId="3" fillId="3" borderId="0" xfId="1" quotePrefix="1" applyNumberFormat="1" applyFont="1" applyFill="1"/>
    <xf numFmtId="17" fontId="3" fillId="3" borderId="0" xfId="1" applyNumberFormat="1" applyFont="1" applyFill="1"/>
    <xf numFmtId="1" fontId="3" fillId="3" borderId="0" xfId="1" applyNumberFormat="1" applyFont="1" applyFill="1"/>
    <xf numFmtId="37" fontId="3" fillId="3" borderId="0" xfId="1" applyNumberFormat="1" applyFont="1" applyFill="1"/>
    <xf numFmtId="0" fontId="10" fillId="4" borderId="13" xfId="36" applyBorder="1">
      <alignment horizontal="center" vertical="center" wrapText="1"/>
    </xf>
    <xf numFmtId="17" fontId="10" fillId="4" borderId="13" xfId="36" applyNumberFormat="1" applyBorder="1">
      <alignment horizontal="center" vertical="center" wrapText="1"/>
    </xf>
    <xf numFmtId="0" fontId="4" fillId="0" borderId="0" xfId="2" applyFont="1" applyFill="1" applyBorder="1" applyAlignment="1">
      <alignment horizontal="left" wrapText="1"/>
    </xf>
    <xf numFmtId="17" fontId="10" fillId="4" borderId="13" xfId="36" applyNumberFormat="1" applyBorder="1" applyAlignment="1">
      <alignment horizontal="center" vertical="center" wrapText="1"/>
    </xf>
    <xf numFmtId="0" fontId="11" fillId="3" borderId="0" xfId="1" applyFont="1" applyFill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17" fontId="10" fillId="4" borderId="13" xfId="36" applyNumberFormat="1" applyBorder="1">
      <alignment horizontal="center" vertical="center" wrapText="1"/>
    </xf>
    <xf numFmtId="0" fontId="7" fillId="0" borderId="0" xfId="1" applyFont="1" applyFill="1" applyAlignment="1">
      <alignment horizontal="center"/>
    </xf>
    <xf numFmtId="0" fontId="3" fillId="0" borderId="12" xfId="2" applyFont="1" applyFill="1" applyBorder="1" applyAlignment="1">
      <alignment horizontal="left" wrapText="1"/>
    </xf>
    <xf numFmtId="0" fontId="10" fillId="4" borderId="13" xfId="36" applyBorder="1">
      <alignment horizontal="center" vertical="center" wrapText="1"/>
    </xf>
  </cellXfs>
  <cellStyles count="37">
    <cellStyle name="Cuadros SSF" xfId="36"/>
    <cellStyle name="Euro" xfId="6"/>
    <cellStyle name="Hipervínculo 2" xfId="7"/>
    <cellStyle name="Millares 2" xfId="8"/>
    <cellStyle name="Millares 2 2" xfId="9"/>
    <cellStyle name="Millares 2 2 2" xfId="10"/>
    <cellStyle name="Millares 2 2 3" xfId="11"/>
    <cellStyle name="Millares 2 3" xfId="5"/>
    <cellStyle name="Millares 3" xfId="12"/>
    <cellStyle name="Moneda 2" xfId="13"/>
    <cellStyle name="Normal" xfId="0" builtinId="0"/>
    <cellStyle name="Normal 2" xfId="14"/>
    <cellStyle name="Normal 2 2" xfId="15"/>
    <cellStyle name="Normal 2 2 2" xfId="1"/>
    <cellStyle name="Normal 2 3" xfId="16"/>
    <cellStyle name="Normal 2 4" xfId="17"/>
    <cellStyle name="Normal 3" xfId="18"/>
    <cellStyle name="Normal 3 2" xfId="19"/>
    <cellStyle name="Normal 3 2 2" xfId="20"/>
    <cellStyle name="Normal 3 3" xfId="21"/>
    <cellStyle name="Normal 3 4" xfId="22"/>
    <cellStyle name="Normal 3 5" xfId="23"/>
    <cellStyle name="Normal 4" xfId="24"/>
    <cellStyle name="Normal 4 2" xfId="25"/>
    <cellStyle name="Normal 4 3" xfId="26"/>
    <cellStyle name="Normal 5" xfId="27"/>
    <cellStyle name="Normal 6" xfId="28"/>
    <cellStyle name="Normal_Cuadros finales recaudacion , inversion 2" xfId="4"/>
    <cellStyle name="Normal_Cuadros_Yorkeripwer 2 3" xfId="3"/>
    <cellStyle name="Normal_SPP-origen-agosto-99 2" xfId="2"/>
    <cellStyle name="Porcentual 2" xfId="29"/>
    <cellStyle name="Porcentual 2 2" xfId="30"/>
    <cellStyle name="Porcentual 3" xfId="31"/>
    <cellStyle name="Porcentual 4" xfId="32"/>
    <cellStyle name="Porcentual 4 2" xfId="33"/>
    <cellStyle name="Porcentual 4 3" xfId="34"/>
    <cellStyle name="Porcentual 5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EP23"/>
  <sheetViews>
    <sheetView showGridLines="0" tabSelected="1" zoomScaleNormal="100" zoomScaleSheetLayoutView="100" workbookViewId="0">
      <selection activeCell="A3" sqref="A3:EL3"/>
    </sheetView>
  </sheetViews>
  <sheetFormatPr baseColWidth="10" defaultRowHeight="12.75"/>
  <cols>
    <col min="1" max="1" width="10.85546875" style="30" customWidth="1"/>
    <col min="2" max="76" width="11.42578125" style="1" hidden="1" customWidth="1"/>
    <col min="77" max="77" width="18.5703125" style="1" hidden="1" customWidth="1"/>
    <col min="78" max="79" width="11.42578125" style="1" hidden="1" customWidth="1"/>
    <col min="80" max="80" width="8.28515625" style="30" customWidth="1"/>
    <col min="81" max="88" width="11.42578125" style="30" hidden="1" customWidth="1"/>
    <col min="89" max="89" width="16.5703125" style="30" hidden="1" customWidth="1"/>
    <col min="90" max="90" width="8.28515625" style="30" customWidth="1"/>
    <col min="91" max="92" width="11.42578125" style="30" hidden="1" customWidth="1"/>
    <col min="93" max="93" width="8.28515625" style="30" customWidth="1"/>
    <col min="94" max="101" width="11.42578125" style="30" hidden="1" customWidth="1"/>
    <col min="102" max="102" width="16.7109375" style="30" hidden="1" customWidth="1"/>
    <col min="103" max="103" width="8.28515625" style="30" customWidth="1"/>
    <col min="104" max="105" width="11.42578125" style="30" hidden="1" customWidth="1"/>
    <col min="106" max="106" width="8.28515625" style="30" customWidth="1"/>
    <col min="107" max="114" width="11.42578125" style="30" hidden="1" customWidth="1"/>
    <col min="115" max="115" width="1.140625" style="30" hidden="1" customWidth="1"/>
    <col min="116" max="116" width="8.28515625" style="30" customWidth="1"/>
    <col min="117" max="118" width="11.42578125" style="30" hidden="1" customWidth="1"/>
    <col min="119" max="119" width="8.28515625" style="30" customWidth="1"/>
    <col min="120" max="122" width="11.42578125" style="30" hidden="1" customWidth="1"/>
    <col min="123" max="123" width="11.28515625" style="30" hidden="1" customWidth="1"/>
    <col min="124" max="124" width="8.28515625" style="30" customWidth="1"/>
    <col min="125" max="126" width="11.28515625" style="30" hidden="1" customWidth="1"/>
    <col min="127" max="127" width="8.28515625" style="30" customWidth="1"/>
    <col min="128" max="132" width="11.28515625" style="30" hidden="1" customWidth="1"/>
    <col min="133" max="133" width="16.5703125" style="30" hidden="1" customWidth="1"/>
    <col min="134" max="134" width="8.28515625" style="30" customWidth="1"/>
    <col min="135" max="137" width="19.140625" style="30" hidden="1" customWidth="1"/>
    <col min="138" max="138" width="8.28515625" style="30" customWidth="1"/>
    <col min="139" max="140" width="0" style="30" hidden="1" customWidth="1"/>
    <col min="141" max="142" width="8.28515625" style="30" customWidth="1"/>
    <col min="143" max="16384" width="11.42578125" style="30"/>
  </cols>
  <sheetData>
    <row r="1" spans="1:146" ht="15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28"/>
      <c r="EG1" s="28"/>
      <c r="EH1" s="29"/>
      <c r="EI1" s="1"/>
      <c r="EJ1" s="1"/>
    </row>
    <row r="2" spans="1:146" ht="28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H2" s="38"/>
      <c r="EI2" s="34"/>
      <c r="EJ2" s="34"/>
      <c r="EK2" s="51" t="s">
        <v>5</v>
      </c>
      <c r="EL2" s="52"/>
      <c r="EM2" s="37"/>
      <c r="EN2" s="37"/>
    </row>
    <row r="3" spans="1:146" ht="52.5" customHeight="1">
      <c r="A3" s="49" t="s">
        <v>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</row>
    <row r="4" spans="1:146" ht="18.75" customHeight="1">
      <c r="A4" s="50" t="s">
        <v>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</row>
    <row r="5" spans="1:146" ht="15.75">
      <c r="A5" s="3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1"/>
      <c r="BP5" s="21"/>
      <c r="BQ5" s="21"/>
      <c r="BR5" s="21"/>
      <c r="BS5" s="21"/>
      <c r="BT5" s="21"/>
      <c r="BU5" s="22"/>
      <c r="BV5" s="22"/>
      <c r="BW5" s="22"/>
      <c r="BX5" s="22"/>
      <c r="BY5" s="22"/>
      <c r="BZ5" s="22"/>
      <c r="CA5" s="23"/>
      <c r="CB5" s="23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I5" s="1"/>
      <c r="EJ5" s="1"/>
    </row>
    <row r="6" spans="1:146" ht="16.5" customHeight="1">
      <c r="A6" s="56" t="s">
        <v>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53">
        <v>38718</v>
      </c>
      <c r="BK6" s="53">
        <v>38749</v>
      </c>
      <c r="BL6" s="53">
        <v>38777</v>
      </c>
      <c r="BM6" s="46"/>
      <c r="BN6" s="46"/>
      <c r="BO6" s="53">
        <v>38961</v>
      </c>
      <c r="BP6" s="46"/>
      <c r="BQ6" s="46"/>
      <c r="BR6" s="46"/>
      <c r="BS6" s="46"/>
      <c r="BT6" s="53"/>
      <c r="BU6" s="53">
        <v>39083</v>
      </c>
      <c r="BV6" s="53">
        <v>39114</v>
      </c>
      <c r="BW6" s="53">
        <v>39142</v>
      </c>
      <c r="BX6" s="53">
        <v>39326</v>
      </c>
      <c r="BY6" s="53">
        <v>39417</v>
      </c>
      <c r="BZ6" s="53">
        <v>39448</v>
      </c>
      <c r="CA6" s="53">
        <v>39479</v>
      </c>
      <c r="CB6" s="53">
        <v>39508</v>
      </c>
      <c r="CC6" s="53">
        <v>39539</v>
      </c>
      <c r="CD6" s="53">
        <v>39569</v>
      </c>
      <c r="CE6" s="53">
        <v>39692</v>
      </c>
      <c r="CF6" s="53">
        <v>39630</v>
      </c>
      <c r="CG6" s="53">
        <v>39661</v>
      </c>
      <c r="CH6" s="53">
        <v>39692</v>
      </c>
      <c r="CI6" s="53">
        <v>39722</v>
      </c>
      <c r="CJ6" s="53">
        <v>39753</v>
      </c>
      <c r="CK6" s="53">
        <v>39692</v>
      </c>
      <c r="CL6" s="53">
        <v>39783</v>
      </c>
      <c r="CM6" s="53">
        <v>39814</v>
      </c>
      <c r="CN6" s="53">
        <v>39845</v>
      </c>
      <c r="CO6" s="53">
        <v>39873</v>
      </c>
      <c r="CP6" s="46"/>
      <c r="CQ6" s="46"/>
      <c r="CR6" s="46">
        <v>40057</v>
      </c>
      <c r="CS6" s="46"/>
      <c r="CT6" s="53"/>
      <c r="CU6" s="53"/>
      <c r="CV6" s="53"/>
      <c r="CW6" s="46"/>
      <c r="CX6" s="48">
        <v>40057</v>
      </c>
      <c r="CY6" s="53">
        <v>40148</v>
      </c>
      <c r="CZ6" s="53">
        <v>40179</v>
      </c>
      <c r="DA6" s="53">
        <v>40210</v>
      </c>
      <c r="DB6" s="53">
        <v>40238</v>
      </c>
      <c r="DC6" s="53">
        <v>40269</v>
      </c>
      <c r="DD6" s="53">
        <v>40299</v>
      </c>
      <c r="DE6" s="53">
        <v>40422</v>
      </c>
      <c r="DF6" s="53">
        <v>40360</v>
      </c>
      <c r="DG6" s="53">
        <v>40391</v>
      </c>
      <c r="DH6" s="53">
        <v>40422</v>
      </c>
      <c r="DI6" s="53">
        <v>40452</v>
      </c>
      <c r="DJ6" s="53">
        <v>40483</v>
      </c>
      <c r="DK6" s="48">
        <v>40422</v>
      </c>
      <c r="DL6" s="53">
        <v>40513</v>
      </c>
      <c r="DM6" s="53">
        <v>40544</v>
      </c>
      <c r="DN6" s="53">
        <v>40575</v>
      </c>
      <c r="DO6" s="53">
        <v>40603</v>
      </c>
      <c r="DP6" s="53">
        <v>40634</v>
      </c>
      <c r="DQ6" s="53">
        <v>40664</v>
      </c>
      <c r="DR6" s="53">
        <v>40787</v>
      </c>
      <c r="DS6" s="48">
        <v>40787</v>
      </c>
      <c r="DT6" s="53">
        <v>40878</v>
      </c>
      <c r="DU6" s="53">
        <v>40909</v>
      </c>
      <c r="DV6" s="53">
        <v>40940</v>
      </c>
      <c r="DW6" s="53">
        <v>40969</v>
      </c>
      <c r="DX6" s="53">
        <v>41000</v>
      </c>
      <c r="DY6" s="53">
        <v>41030</v>
      </c>
      <c r="DZ6" s="53">
        <v>41061</v>
      </c>
      <c r="EA6" s="53">
        <v>41091</v>
      </c>
      <c r="EB6" s="53">
        <v>41122</v>
      </c>
      <c r="EC6" s="48">
        <v>41153</v>
      </c>
      <c r="ED6" s="53">
        <v>41244</v>
      </c>
      <c r="EE6" s="53">
        <v>41518</v>
      </c>
      <c r="EF6" s="53">
        <v>41548</v>
      </c>
      <c r="EG6" s="53">
        <v>41579</v>
      </c>
      <c r="EH6" s="48">
        <v>41334</v>
      </c>
      <c r="EI6" s="53">
        <v>41609</v>
      </c>
      <c r="EJ6" s="46">
        <v>41640</v>
      </c>
      <c r="EK6" s="48">
        <v>41609</v>
      </c>
      <c r="EL6" s="48">
        <v>41699</v>
      </c>
    </row>
    <row r="7" spans="1:146" ht="15">
      <c r="A7" s="56"/>
      <c r="B7" s="46">
        <v>36861</v>
      </c>
      <c r="C7" s="46">
        <v>36892</v>
      </c>
      <c r="D7" s="46">
        <v>36923</v>
      </c>
      <c r="E7" s="46">
        <v>36951</v>
      </c>
      <c r="F7" s="46">
        <v>36982</v>
      </c>
      <c r="G7" s="46">
        <v>37012</v>
      </c>
      <c r="H7" s="46">
        <v>37043</v>
      </c>
      <c r="I7" s="46">
        <v>37073</v>
      </c>
      <c r="J7" s="46">
        <v>37104</v>
      </c>
      <c r="K7" s="46">
        <v>37135</v>
      </c>
      <c r="L7" s="46">
        <v>37165</v>
      </c>
      <c r="M7" s="46">
        <v>37196</v>
      </c>
      <c r="N7" s="46">
        <v>37226</v>
      </c>
      <c r="O7" s="46">
        <v>37257</v>
      </c>
      <c r="P7" s="46">
        <v>37288</v>
      </c>
      <c r="Q7" s="46">
        <v>37316</v>
      </c>
      <c r="R7" s="46">
        <v>37347</v>
      </c>
      <c r="S7" s="46">
        <v>37377</v>
      </c>
      <c r="T7" s="46">
        <v>37408</v>
      </c>
      <c r="U7" s="46">
        <v>37438</v>
      </c>
      <c r="V7" s="46">
        <v>37469</v>
      </c>
      <c r="W7" s="46">
        <v>37500</v>
      </c>
      <c r="X7" s="46">
        <v>37530</v>
      </c>
      <c r="Y7" s="46">
        <v>37561</v>
      </c>
      <c r="Z7" s="46">
        <v>37591</v>
      </c>
      <c r="AA7" s="46">
        <v>37622</v>
      </c>
      <c r="AB7" s="46">
        <v>37653</v>
      </c>
      <c r="AC7" s="46">
        <v>37681</v>
      </c>
      <c r="AD7" s="46">
        <v>37712</v>
      </c>
      <c r="AE7" s="46">
        <v>37742</v>
      </c>
      <c r="AF7" s="46">
        <v>37773</v>
      </c>
      <c r="AG7" s="46">
        <v>37803</v>
      </c>
      <c r="AH7" s="46">
        <v>37834</v>
      </c>
      <c r="AI7" s="46">
        <v>37865</v>
      </c>
      <c r="AJ7" s="46">
        <v>37895</v>
      </c>
      <c r="AK7" s="46">
        <v>37926</v>
      </c>
      <c r="AL7" s="46">
        <v>37956</v>
      </c>
      <c r="AM7" s="46">
        <v>37987</v>
      </c>
      <c r="AN7" s="46">
        <v>38018</v>
      </c>
      <c r="AO7" s="46">
        <v>38047</v>
      </c>
      <c r="AP7" s="46">
        <v>38078</v>
      </c>
      <c r="AQ7" s="46">
        <v>38108</v>
      </c>
      <c r="AR7" s="46">
        <v>38139</v>
      </c>
      <c r="AS7" s="46">
        <v>38169</v>
      </c>
      <c r="AT7" s="46">
        <v>38200</v>
      </c>
      <c r="AU7" s="46">
        <v>38231</v>
      </c>
      <c r="AV7" s="46">
        <v>38261</v>
      </c>
      <c r="AW7" s="46">
        <v>38292</v>
      </c>
      <c r="AX7" s="46">
        <v>38352</v>
      </c>
      <c r="AY7" s="46">
        <v>38383</v>
      </c>
      <c r="AZ7" s="46">
        <v>38411</v>
      </c>
      <c r="BA7" s="46">
        <v>38442</v>
      </c>
      <c r="BB7" s="46">
        <v>38472</v>
      </c>
      <c r="BC7" s="46">
        <v>38503</v>
      </c>
      <c r="BD7" s="46">
        <v>38533</v>
      </c>
      <c r="BE7" s="46">
        <v>38564</v>
      </c>
      <c r="BF7" s="46">
        <v>38595</v>
      </c>
      <c r="BG7" s="46">
        <v>38625</v>
      </c>
      <c r="BH7" s="46">
        <v>38656</v>
      </c>
      <c r="BI7" s="46">
        <v>38686</v>
      </c>
      <c r="BJ7" s="53"/>
      <c r="BK7" s="53"/>
      <c r="BL7" s="53"/>
      <c r="BM7" s="46">
        <v>38808</v>
      </c>
      <c r="BN7" s="46">
        <v>38838</v>
      </c>
      <c r="BO7" s="53"/>
      <c r="BP7" s="46">
        <v>38899</v>
      </c>
      <c r="BQ7" s="46">
        <v>38930</v>
      </c>
      <c r="BR7" s="46">
        <v>38961</v>
      </c>
      <c r="BS7" s="46">
        <v>38991</v>
      </c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46">
        <v>39904</v>
      </c>
      <c r="CQ7" s="46">
        <v>39934</v>
      </c>
      <c r="CR7" s="46">
        <v>39965</v>
      </c>
      <c r="CS7" s="46">
        <v>39995</v>
      </c>
      <c r="CT7" s="53"/>
      <c r="CU7" s="53"/>
      <c r="CV7" s="53"/>
      <c r="CW7" s="46">
        <v>40118</v>
      </c>
      <c r="CX7" s="48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48"/>
      <c r="DL7" s="53"/>
      <c r="DM7" s="53"/>
      <c r="DN7" s="53"/>
      <c r="DO7" s="53"/>
      <c r="DP7" s="53"/>
      <c r="DQ7" s="53"/>
      <c r="DR7" s="53"/>
      <c r="DS7" s="48"/>
      <c r="DT7" s="53"/>
      <c r="DU7" s="53"/>
      <c r="DV7" s="53"/>
      <c r="DW7" s="53"/>
      <c r="DX7" s="53"/>
      <c r="DY7" s="53"/>
      <c r="DZ7" s="53"/>
      <c r="EA7" s="53"/>
      <c r="EB7" s="53"/>
      <c r="EC7" s="48"/>
      <c r="ED7" s="53"/>
      <c r="EE7" s="53"/>
      <c r="EF7" s="53"/>
      <c r="EG7" s="53"/>
      <c r="EH7" s="48"/>
      <c r="EI7" s="53"/>
      <c r="EJ7" s="46"/>
      <c r="EK7" s="48"/>
      <c r="EL7" s="48"/>
    </row>
    <row r="8" spans="1:146" ht="15.75">
      <c r="A8" s="32"/>
      <c r="B8" s="3"/>
      <c r="C8" s="3"/>
      <c r="D8" s="4"/>
      <c r="E8" s="4"/>
      <c r="F8" s="4"/>
      <c r="G8" s="4"/>
      <c r="H8" s="4"/>
      <c r="I8" s="5"/>
      <c r="J8" s="5"/>
      <c r="K8" s="5"/>
      <c r="L8" s="5"/>
      <c r="M8" s="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7"/>
      <c r="BP8" s="7"/>
      <c r="BQ8" s="7"/>
      <c r="BR8" s="7"/>
      <c r="BS8" s="7"/>
      <c r="BT8" s="7"/>
      <c r="BU8" s="4"/>
      <c r="BV8" s="4"/>
      <c r="BW8" s="4"/>
      <c r="BX8" s="4"/>
      <c r="BY8" s="6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6"/>
      <c r="CM8" s="4"/>
      <c r="CN8" s="4"/>
      <c r="CO8" s="4"/>
      <c r="CP8" s="4"/>
      <c r="CQ8" s="4"/>
      <c r="CR8" s="4"/>
      <c r="CS8" s="8"/>
      <c r="CT8" s="8"/>
      <c r="CU8" s="8"/>
      <c r="CV8" s="8"/>
      <c r="CW8" s="8"/>
      <c r="CX8" s="8"/>
      <c r="CY8" s="9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9"/>
      <c r="DM8" s="8"/>
      <c r="DN8" s="8"/>
      <c r="DO8" s="9"/>
      <c r="DP8" s="8"/>
      <c r="DQ8" s="8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35"/>
      <c r="EI8" s="10"/>
      <c r="EJ8" s="10"/>
      <c r="EK8" s="9"/>
      <c r="EL8" s="10"/>
    </row>
    <row r="9" spans="1:146" ht="15.75" customHeight="1">
      <c r="A9" s="31" t="s">
        <v>8</v>
      </c>
      <c r="B9" s="11">
        <f t="shared" ref="B9:AG9" si="0">SUM(B11:B13)</f>
        <v>42927.2497706422</v>
      </c>
      <c r="C9" s="11">
        <f t="shared" si="0"/>
        <v>2994.4639999999999</v>
      </c>
      <c r="D9" s="11">
        <f t="shared" si="0"/>
        <v>6445.1200000000008</v>
      </c>
      <c r="E9" s="11">
        <f t="shared" si="0"/>
        <v>10508.346</v>
      </c>
      <c r="F9" s="11">
        <f t="shared" si="0"/>
        <v>13143.466</v>
      </c>
      <c r="G9" s="11">
        <f t="shared" si="0"/>
        <v>17138.876</v>
      </c>
      <c r="H9" s="11">
        <f t="shared" si="0"/>
        <v>19673.941999999999</v>
      </c>
      <c r="I9" s="11">
        <f t="shared" si="0"/>
        <v>22882.295999999998</v>
      </c>
      <c r="J9" s="11">
        <f t="shared" si="0"/>
        <v>26405.158000000003</v>
      </c>
      <c r="K9" s="11">
        <f t="shared" si="0"/>
        <v>29250.398379999999</v>
      </c>
      <c r="L9" s="11">
        <f t="shared" si="0"/>
        <v>32730</v>
      </c>
      <c r="M9" s="11">
        <f t="shared" si="0"/>
        <v>35555</v>
      </c>
      <c r="N9" s="11">
        <f t="shared" si="0"/>
        <v>38919</v>
      </c>
      <c r="O9" s="11">
        <f t="shared" si="0"/>
        <v>2482</v>
      </c>
      <c r="P9" s="11">
        <f t="shared" si="0"/>
        <v>5524</v>
      </c>
      <c r="Q9" s="11">
        <f t="shared" si="0"/>
        <v>8460</v>
      </c>
      <c r="R9" s="11">
        <f t="shared" si="0"/>
        <v>11080</v>
      </c>
      <c r="S9" s="11">
        <f t="shared" si="0"/>
        <v>14307</v>
      </c>
      <c r="T9" s="11">
        <f t="shared" si="0"/>
        <v>16516</v>
      </c>
      <c r="U9" s="11">
        <f t="shared" si="0"/>
        <v>19815</v>
      </c>
      <c r="V9" s="11">
        <f t="shared" si="0"/>
        <v>22330</v>
      </c>
      <c r="W9" s="11">
        <f t="shared" si="0"/>
        <v>24738</v>
      </c>
      <c r="X9" s="11">
        <f t="shared" si="0"/>
        <v>27826</v>
      </c>
      <c r="Y9" s="11">
        <f t="shared" si="0"/>
        <v>30047</v>
      </c>
      <c r="Z9" s="11">
        <f t="shared" si="0"/>
        <v>32797.684460000004</v>
      </c>
      <c r="AA9" s="11">
        <f t="shared" si="0"/>
        <v>2305</v>
      </c>
      <c r="AB9" s="11">
        <f t="shared" si="0"/>
        <v>4960</v>
      </c>
      <c r="AC9" s="11">
        <f t="shared" si="0"/>
        <v>7585</v>
      </c>
      <c r="AD9" s="11">
        <f t="shared" si="0"/>
        <v>10703</v>
      </c>
      <c r="AE9" s="11">
        <f t="shared" si="0"/>
        <v>12986</v>
      </c>
      <c r="AF9" s="11">
        <f t="shared" si="0"/>
        <v>15496</v>
      </c>
      <c r="AG9" s="11">
        <f t="shared" si="0"/>
        <v>18241</v>
      </c>
      <c r="AH9" s="11">
        <f t="shared" ref="AH9:BL9" si="1">SUM(AH11:AH13)</f>
        <v>21070</v>
      </c>
      <c r="AI9" s="11">
        <f t="shared" si="1"/>
        <v>23540</v>
      </c>
      <c r="AJ9" s="11">
        <f t="shared" si="1"/>
        <v>26219</v>
      </c>
      <c r="AK9" s="11">
        <f t="shared" si="1"/>
        <v>28495</v>
      </c>
      <c r="AL9" s="11">
        <f t="shared" si="1"/>
        <v>31175</v>
      </c>
      <c r="AM9" s="11">
        <f t="shared" si="1"/>
        <v>2420</v>
      </c>
      <c r="AN9" s="11">
        <f t="shared" si="1"/>
        <v>5118</v>
      </c>
      <c r="AO9" s="11">
        <f t="shared" si="1"/>
        <v>8172</v>
      </c>
      <c r="AP9" s="11">
        <f t="shared" si="1"/>
        <v>10491</v>
      </c>
      <c r="AQ9" s="11">
        <f t="shared" si="1"/>
        <v>13154</v>
      </c>
      <c r="AR9" s="11">
        <f t="shared" si="1"/>
        <v>15311</v>
      </c>
      <c r="AS9" s="11">
        <f t="shared" si="1"/>
        <v>17776</v>
      </c>
      <c r="AT9" s="11">
        <f t="shared" si="1"/>
        <v>20121</v>
      </c>
      <c r="AU9" s="11">
        <f t="shared" si="1"/>
        <v>22650</v>
      </c>
      <c r="AV9" s="11">
        <f t="shared" si="1"/>
        <v>25018</v>
      </c>
      <c r="AW9" s="11">
        <f t="shared" si="1"/>
        <v>27118</v>
      </c>
      <c r="AX9" s="11">
        <f t="shared" si="1"/>
        <v>30163.522000000001</v>
      </c>
      <c r="AY9" s="11">
        <f t="shared" si="1"/>
        <v>2406</v>
      </c>
      <c r="AZ9" s="11">
        <f t="shared" si="1"/>
        <v>4250.848</v>
      </c>
      <c r="BA9" s="11">
        <f t="shared" si="1"/>
        <v>6796.0360000000001</v>
      </c>
      <c r="BB9" s="11">
        <f t="shared" si="1"/>
        <v>8872</v>
      </c>
      <c r="BC9" s="11">
        <f t="shared" si="1"/>
        <v>11330</v>
      </c>
      <c r="BD9" s="11">
        <f t="shared" si="1"/>
        <v>13545</v>
      </c>
      <c r="BE9" s="11">
        <f t="shared" si="1"/>
        <v>15952</v>
      </c>
      <c r="BF9" s="11">
        <f t="shared" si="1"/>
        <v>17914</v>
      </c>
      <c r="BG9" s="11">
        <f t="shared" si="1"/>
        <v>20148</v>
      </c>
      <c r="BH9" s="11">
        <f t="shared" si="1"/>
        <v>22460</v>
      </c>
      <c r="BI9" s="11">
        <f t="shared" si="1"/>
        <v>24535</v>
      </c>
      <c r="BJ9" s="11">
        <f t="shared" si="1"/>
        <v>1845.9639999999999</v>
      </c>
      <c r="BK9" s="11">
        <f t="shared" si="1"/>
        <v>4126.5103200000003</v>
      </c>
      <c r="BL9" s="11">
        <f t="shared" si="1"/>
        <v>6630.81</v>
      </c>
      <c r="BM9" s="11">
        <f t="shared" ref="BM9:CA9" si="2">SUM(BM11:BM13)</f>
        <v>8533.8950600000007</v>
      </c>
      <c r="BN9" s="11">
        <f t="shared" si="2"/>
        <v>10881.96941</v>
      </c>
      <c r="BO9" s="11">
        <f t="shared" si="2"/>
        <v>20023.343000000001</v>
      </c>
      <c r="BP9" s="11">
        <f t="shared" si="2"/>
        <v>15421.662</v>
      </c>
      <c r="BQ9" s="11">
        <f t="shared" si="2"/>
        <v>17736.035</v>
      </c>
      <c r="BR9" s="11">
        <f t="shared" si="2"/>
        <v>20023.343000000001</v>
      </c>
      <c r="BS9" s="11">
        <f t="shared" si="2"/>
        <v>22029.625200000002</v>
      </c>
      <c r="BT9" s="11">
        <f t="shared" si="2"/>
        <v>24397.864500000003</v>
      </c>
      <c r="BU9" s="24">
        <f t="shared" si="2"/>
        <v>19677.768770000002</v>
      </c>
      <c r="BV9" s="24">
        <f t="shared" si="2"/>
        <v>21878.100419999999</v>
      </c>
      <c r="BW9" s="24">
        <f t="shared" si="2"/>
        <v>24151.282700000003</v>
      </c>
      <c r="BX9" s="24">
        <f t="shared" si="2"/>
        <v>19677.768770000002</v>
      </c>
      <c r="BY9" s="27" t="e">
        <f>SUM(BY11:BY13)</f>
        <v>#REF!</v>
      </c>
      <c r="BZ9" s="27" t="e">
        <f t="shared" si="2"/>
        <v>#REF!</v>
      </c>
      <c r="CA9" s="27" t="e">
        <f t="shared" si="2"/>
        <v>#REF!</v>
      </c>
      <c r="CB9" s="39">
        <v>6412.0529699999997</v>
      </c>
      <c r="CC9" s="39">
        <v>8545.0031400000007</v>
      </c>
      <c r="CD9" s="39">
        <v>10854.672140000001</v>
      </c>
      <c r="CE9" s="39">
        <v>19639.149809999999</v>
      </c>
      <c r="CF9" s="39">
        <v>15357.88247</v>
      </c>
      <c r="CG9" s="39">
        <v>17408.390810000001</v>
      </c>
      <c r="CH9" s="39">
        <v>19639.149809999999</v>
      </c>
      <c r="CI9" s="39">
        <v>21869.353999999999</v>
      </c>
      <c r="CJ9" s="39">
        <v>23880.293260000002</v>
      </c>
      <c r="CK9" s="39">
        <v>19639.149809999999</v>
      </c>
      <c r="CL9" s="39">
        <v>25991.532260000004</v>
      </c>
      <c r="CM9" s="39">
        <v>2130.0286900000001</v>
      </c>
      <c r="CN9" s="39">
        <v>4344.0317500000001</v>
      </c>
      <c r="CO9" s="39">
        <v>6778.1060500000003</v>
      </c>
      <c r="CP9" s="39" t="e">
        <v>#N/A</v>
      </c>
      <c r="CQ9" s="39" t="e">
        <v>#N/A</v>
      </c>
      <c r="CR9" s="39">
        <v>19910.02017</v>
      </c>
      <c r="CS9" s="39" t="e">
        <v>#N/A</v>
      </c>
      <c r="CT9" s="39" t="e">
        <v>#N/A</v>
      </c>
      <c r="CU9" s="39" t="e">
        <v>#N/A</v>
      </c>
      <c r="CV9" s="39" t="e">
        <v>#N/A</v>
      </c>
      <c r="CW9" s="39" t="e">
        <v>#N/A</v>
      </c>
      <c r="CX9" s="39">
        <v>19910.02017</v>
      </c>
      <c r="CY9" s="39">
        <v>26567.835780000001</v>
      </c>
      <c r="CZ9" s="39">
        <v>1890.5073299999999</v>
      </c>
      <c r="DA9" s="39">
        <v>4128.9513299999999</v>
      </c>
      <c r="DB9" s="24">
        <v>6354.7798700000003</v>
      </c>
      <c r="DC9" s="39">
        <v>8707.9418700000006</v>
      </c>
      <c r="DD9" s="39">
        <v>10829.354869999999</v>
      </c>
      <c r="DE9" s="39">
        <v>19298.73057</v>
      </c>
      <c r="DF9" s="39">
        <v>15086.77457</v>
      </c>
      <c r="DG9" s="39">
        <v>17044.10557</v>
      </c>
      <c r="DH9" s="39">
        <v>19298.73057</v>
      </c>
      <c r="DI9" s="39">
        <v>21184.35657</v>
      </c>
      <c r="DJ9" s="39">
        <v>23213.771570000001</v>
      </c>
      <c r="DK9" s="39">
        <v>19298.73057</v>
      </c>
      <c r="DL9" s="39">
        <v>25557.192570000003</v>
      </c>
      <c r="DM9" s="39">
        <v>1663.5662499999999</v>
      </c>
      <c r="DN9" s="39">
        <v>3642.0322500000002</v>
      </c>
      <c r="DO9" s="39">
        <v>5841.0932700000003</v>
      </c>
      <c r="DP9" s="39">
        <v>7715.3052700000007</v>
      </c>
      <c r="DQ9" s="39">
        <v>9774.2383800000007</v>
      </c>
      <c r="DR9" s="39">
        <v>17222.864300000001</v>
      </c>
      <c r="DS9" s="39">
        <v>17222.864300000001</v>
      </c>
      <c r="DT9" s="39">
        <v>22742.689740000002</v>
      </c>
      <c r="DU9" s="39">
        <v>1605.6049500000004</v>
      </c>
      <c r="DV9" s="39">
        <v>3471.92479</v>
      </c>
      <c r="DW9" s="39">
        <v>4878.6849599999996</v>
      </c>
      <c r="DX9" s="39">
        <v>6567.72343</v>
      </c>
      <c r="DY9" s="39">
        <v>8665.8174299999991</v>
      </c>
      <c r="DZ9" s="39">
        <v>10757.80917</v>
      </c>
      <c r="EA9" s="39">
        <v>12833.862359999999</v>
      </c>
      <c r="EB9" s="39">
        <v>15013.612879999999</v>
      </c>
      <c r="EC9" s="39">
        <v>17063.1613</v>
      </c>
      <c r="ED9" s="39">
        <v>23156.419959999999</v>
      </c>
      <c r="EE9" s="40">
        <v>17956.80401</v>
      </c>
      <c r="EF9" s="40">
        <v>19881.339070000002</v>
      </c>
      <c r="EG9" s="40">
        <v>21897.497719999999</v>
      </c>
      <c r="EH9" s="39">
        <v>6247.7059300000001</v>
      </c>
      <c r="EI9" s="39">
        <v>23972.757249999999</v>
      </c>
      <c r="EJ9" s="39">
        <v>2215.3069599999999</v>
      </c>
      <c r="EK9" s="39">
        <v>23972.757249999999</v>
      </c>
      <c r="EL9" s="40">
        <v>6081.0413900000003</v>
      </c>
      <c r="EM9" s="41"/>
      <c r="EN9" s="41"/>
      <c r="EO9" s="41"/>
      <c r="EP9" s="42"/>
    </row>
    <row r="10" spans="1:146" ht="9" customHeight="1">
      <c r="A10" s="32"/>
      <c r="B10" s="11" t="s">
        <v>3</v>
      </c>
      <c r="C10" s="11"/>
      <c r="D10" s="11"/>
      <c r="E10" s="11"/>
      <c r="F10" s="4"/>
      <c r="G10" s="4"/>
      <c r="H10" s="4"/>
      <c r="I10" s="5"/>
      <c r="J10" s="5"/>
      <c r="K10" s="5"/>
      <c r="L10" s="5"/>
      <c r="M10" s="5"/>
      <c r="N10" s="11"/>
      <c r="O10" s="11"/>
      <c r="P10" s="11"/>
      <c r="Q10" s="11"/>
      <c r="R10" s="11"/>
      <c r="S10" s="11"/>
      <c r="T10" s="11"/>
      <c r="U10" s="11"/>
      <c r="V10" s="11"/>
      <c r="W10" s="12"/>
      <c r="X10" s="12"/>
      <c r="Y10" s="1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12"/>
      <c r="BW10" s="12"/>
      <c r="BX10" s="12"/>
      <c r="BY10" s="26"/>
      <c r="BZ10" s="4"/>
      <c r="CA10" s="4"/>
      <c r="CB10" s="4"/>
      <c r="CC10" s="12"/>
      <c r="CD10" s="12"/>
      <c r="CE10" s="12"/>
      <c r="CF10" s="12"/>
      <c r="CG10" s="12"/>
      <c r="CH10" s="12"/>
      <c r="CI10" s="4"/>
      <c r="CJ10" s="4"/>
      <c r="CK10" s="4"/>
      <c r="CL10" s="6"/>
      <c r="CM10" s="4"/>
      <c r="CN10" s="4"/>
      <c r="CO10" s="4"/>
      <c r="CP10" s="4"/>
      <c r="CQ10" s="4"/>
      <c r="CR10" s="4"/>
      <c r="CS10" s="8"/>
      <c r="CT10" s="8"/>
      <c r="CU10" s="8"/>
      <c r="CV10" s="8"/>
      <c r="CW10" s="8"/>
      <c r="CX10" s="8"/>
      <c r="CY10" s="9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9"/>
      <c r="DM10" s="8"/>
      <c r="DN10" s="8"/>
      <c r="DO10" s="9"/>
      <c r="DP10" s="8"/>
      <c r="DQ10" s="8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35"/>
      <c r="EI10" s="10"/>
      <c r="EJ10" s="10"/>
      <c r="EK10" s="9"/>
      <c r="EL10" s="10"/>
    </row>
    <row r="11" spans="1:146" ht="15.75">
      <c r="A11" s="31" t="s">
        <v>4</v>
      </c>
      <c r="B11" s="13">
        <v>26640.613417431192</v>
      </c>
      <c r="C11" s="13">
        <v>1753.77</v>
      </c>
      <c r="D11" s="13">
        <v>3860.4560000000001</v>
      </c>
      <c r="E11" s="13">
        <v>6623.0119999999997</v>
      </c>
      <c r="F11" s="13">
        <v>8022.5140000000001</v>
      </c>
      <c r="G11" s="13">
        <v>10412.221</v>
      </c>
      <c r="H11" s="13">
        <v>12097.527</v>
      </c>
      <c r="I11" s="13">
        <v>14099.460999999999</v>
      </c>
      <c r="J11" s="13">
        <v>16449.806</v>
      </c>
      <c r="K11" s="13">
        <v>18119.447</v>
      </c>
      <c r="L11" s="13">
        <v>20469</v>
      </c>
      <c r="M11" s="13">
        <v>22157</v>
      </c>
      <c r="N11" s="13">
        <v>24524</v>
      </c>
      <c r="O11" s="13">
        <v>1346</v>
      </c>
      <c r="P11" s="13">
        <v>3210</v>
      </c>
      <c r="Q11" s="13">
        <v>4818</v>
      </c>
      <c r="R11" s="13">
        <v>6473</v>
      </c>
      <c r="S11" s="13">
        <v>8582</v>
      </c>
      <c r="T11" s="13">
        <v>9686</v>
      </c>
      <c r="U11" s="13">
        <v>11876</v>
      </c>
      <c r="V11" s="13">
        <v>13282</v>
      </c>
      <c r="W11" s="13">
        <v>14673</v>
      </c>
      <c r="X11" s="13">
        <v>16703</v>
      </c>
      <c r="Y11" s="13">
        <v>17848</v>
      </c>
      <c r="Z11" s="13">
        <v>19585.25635</v>
      </c>
      <c r="AA11" s="13">
        <v>1287</v>
      </c>
      <c r="AB11" s="13">
        <v>2976</v>
      </c>
      <c r="AC11" s="13">
        <v>4639</v>
      </c>
      <c r="AD11" s="13">
        <v>6357</v>
      </c>
      <c r="AE11" s="13">
        <v>8071</v>
      </c>
      <c r="AF11" s="13">
        <v>9620</v>
      </c>
      <c r="AG11" s="13">
        <v>11400</v>
      </c>
      <c r="AH11" s="13">
        <v>13301</v>
      </c>
      <c r="AI11" s="13">
        <v>14868</v>
      </c>
      <c r="AJ11" s="13">
        <v>16434</v>
      </c>
      <c r="AK11" s="13">
        <v>17825</v>
      </c>
      <c r="AL11" s="13">
        <v>19563</v>
      </c>
      <c r="AM11" s="13">
        <v>1403</v>
      </c>
      <c r="AN11" s="13">
        <v>3035</v>
      </c>
      <c r="AO11" s="13">
        <v>5062</v>
      </c>
      <c r="AP11" s="13">
        <v>6394</v>
      </c>
      <c r="AQ11" s="13">
        <v>8054</v>
      </c>
      <c r="AR11" s="13">
        <v>9329</v>
      </c>
      <c r="AS11" s="13">
        <v>10866</v>
      </c>
      <c r="AT11" s="13">
        <v>12383</v>
      </c>
      <c r="AU11" s="13">
        <v>13205</v>
      </c>
      <c r="AV11" s="13">
        <v>14736</v>
      </c>
      <c r="AW11" s="13">
        <v>15881</v>
      </c>
      <c r="AX11" s="13">
        <v>18118</v>
      </c>
      <c r="AY11" s="13">
        <v>1499</v>
      </c>
      <c r="AZ11" s="13">
        <v>2577</v>
      </c>
      <c r="BA11" s="13">
        <v>4348</v>
      </c>
      <c r="BB11" s="13">
        <v>5664</v>
      </c>
      <c r="BC11" s="13">
        <v>7368</v>
      </c>
      <c r="BD11" s="13">
        <v>8853</v>
      </c>
      <c r="BE11" s="13">
        <v>10549</v>
      </c>
      <c r="BF11" s="13">
        <v>11787</v>
      </c>
      <c r="BG11" s="13">
        <v>13315</v>
      </c>
      <c r="BH11" s="13">
        <v>14948</v>
      </c>
      <c r="BI11" s="13">
        <v>16262</v>
      </c>
      <c r="BJ11" s="13">
        <v>1099.1369999999999</v>
      </c>
      <c r="BK11" s="13">
        <v>2688.134</v>
      </c>
      <c r="BL11" s="13">
        <v>4473.8590000000004</v>
      </c>
      <c r="BM11" s="13">
        <v>5713.9883600000003</v>
      </c>
      <c r="BN11" s="13">
        <v>7391.3038500000002</v>
      </c>
      <c r="BO11" s="13">
        <v>13772.395</v>
      </c>
      <c r="BP11" s="13">
        <v>10535.39</v>
      </c>
      <c r="BQ11" s="13">
        <v>12170.628000000001</v>
      </c>
      <c r="BR11" s="13">
        <v>13772.395</v>
      </c>
      <c r="BS11" s="13">
        <v>15156.5712</v>
      </c>
      <c r="BT11" s="13">
        <v>16858.552500000002</v>
      </c>
      <c r="BU11" s="13">
        <v>13636.079900000001</v>
      </c>
      <c r="BV11" s="12">
        <v>15264.623</v>
      </c>
      <c r="BW11" s="12">
        <v>16745.631700000002</v>
      </c>
      <c r="BX11" s="12">
        <v>13636.079900000001</v>
      </c>
      <c r="BY11" s="26" t="e">
        <f>VLOOKUP(BY6,#REF!,2,2)/1000</f>
        <v>#REF!</v>
      </c>
      <c r="BZ11" s="26" t="e">
        <f>VLOOKUP(BZ6,#REF!,2,2)/1000</f>
        <v>#REF!</v>
      </c>
      <c r="CA11" s="26" t="e">
        <f>VLOOKUP(CA6,#REF!,2,2)/1000</f>
        <v>#REF!</v>
      </c>
      <c r="CB11" s="25">
        <v>4469.5273399999996</v>
      </c>
      <c r="CC11" s="25">
        <v>6010.9471700000004</v>
      </c>
      <c r="CD11" s="25">
        <v>7688.9421700000003</v>
      </c>
      <c r="CE11" s="25">
        <v>13875.813169999999</v>
      </c>
      <c r="CF11" s="25">
        <v>10844.47408</v>
      </c>
      <c r="CG11" s="25">
        <v>12282.14617</v>
      </c>
      <c r="CH11" s="25">
        <v>13875.813169999999</v>
      </c>
      <c r="CI11" s="25">
        <v>15461.399170000001</v>
      </c>
      <c r="CJ11" s="25">
        <v>16853.482170000003</v>
      </c>
      <c r="CK11" s="25">
        <v>13875.813169999999</v>
      </c>
      <c r="CL11" s="25">
        <v>18408.857170000003</v>
      </c>
      <c r="CM11" s="25">
        <v>1504.1592800000001</v>
      </c>
      <c r="CN11" s="25">
        <v>3110.0510600000002</v>
      </c>
      <c r="CO11" s="25">
        <v>4936.7883600000005</v>
      </c>
      <c r="CP11" s="25" t="e">
        <v>#N/A</v>
      </c>
      <c r="CQ11" s="25" t="e">
        <v>#N/A</v>
      </c>
      <c r="CR11" s="25">
        <v>14425.495280000001</v>
      </c>
      <c r="CS11" s="25" t="e">
        <v>#N/A</v>
      </c>
      <c r="CT11" s="25" t="e">
        <v>#N/A</v>
      </c>
      <c r="CU11" s="25" t="e">
        <v>#N/A</v>
      </c>
      <c r="CV11" s="25" t="e">
        <v>#N/A</v>
      </c>
      <c r="CW11" s="25" t="e">
        <v>#N/A</v>
      </c>
      <c r="CX11" s="25">
        <v>14425.495280000001</v>
      </c>
      <c r="CY11" s="25">
        <v>19373.75128</v>
      </c>
      <c r="CZ11" s="25">
        <v>1296.867</v>
      </c>
      <c r="DA11" s="25">
        <v>2951.502</v>
      </c>
      <c r="DB11" s="12">
        <v>4597.54</v>
      </c>
      <c r="DC11" s="25">
        <v>6375.9059999999999</v>
      </c>
      <c r="DD11" s="25">
        <v>7922.5230000000001</v>
      </c>
      <c r="DE11" s="25">
        <v>14142.375</v>
      </c>
      <c r="DF11" s="25">
        <v>11006.749</v>
      </c>
      <c r="DG11" s="25">
        <v>12420.11</v>
      </c>
      <c r="DH11" s="25">
        <v>14142.375</v>
      </c>
      <c r="DI11" s="25">
        <v>15482.805</v>
      </c>
      <c r="DJ11" s="25">
        <v>16958.645</v>
      </c>
      <c r="DK11" s="25">
        <v>14142.375</v>
      </c>
      <c r="DL11" s="25">
        <v>18793.792000000001</v>
      </c>
      <c r="DM11" s="25">
        <v>1123.4472499999999</v>
      </c>
      <c r="DN11" s="25">
        <v>2568.1802499999999</v>
      </c>
      <c r="DO11" s="25">
        <v>4231.6840700000002</v>
      </c>
      <c r="DP11" s="25">
        <v>5604.32107</v>
      </c>
      <c r="DQ11" s="25">
        <v>7143.8404600000003</v>
      </c>
      <c r="DR11" s="25">
        <v>12535.00791</v>
      </c>
      <c r="DS11" s="25">
        <v>12535.00791</v>
      </c>
      <c r="DT11" s="25">
        <v>16497.500260000001</v>
      </c>
      <c r="DU11" s="25">
        <v>1099.3953600000002</v>
      </c>
      <c r="DV11" s="25">
        <v>2462.5930499999999</v>
      </c>
      <c r="DW11" s="25">
        <v>3406.6402799999996</v>
      </c>
      <c r="DX11" s="25">
        <v>4632.86481</v>
      </c>
      <c r="DY11" s="25">
        <v>6251.6141399999997</v>
      </c>
      <c r="DZ11" s="25">
        <v>7870.1622400000006</v>
      </c>
      <c r="EA11" s="25">
        <v>9388.4849400000003</v>
      </c>
      <c r="EB11" s="25">
        <v>11076.104529999999</v>
      </c>
      <c r="EC11" s="25">
        <v>12611.989079999999</v>
      </c>
      <c r="ED11" s="25">
        <v>17234.31496</v>
      </c>
      <c r="EE11" s="25">
        <v>13791.665740000002</v>
      </c>
      <c r="EF11" s="25">
        <v>15205.7837</v>
      </c>
      <c r="EG11" s="25">
        <v>16759.331170000001</v>
      </c>
      <c r="EH11" s="25">
        <v>4823.5342899999996</v>
      </c>
      <c r="EI11" s="25">
        <v>18388.63049</v>
      </c>
      <c r="EJ11" s="25">
        <v>1762.55242</v>
      </c>
      <c r="EK11" s="25">
        <v>18388.63049</v>
      </c>
      <c r="EL11" s="25">
        <v>4713.9745000000003</v>
      </c>
    </row>
    <row r="12" spans="1:146" ht="19.5" customHeight="1">
      <c r="A12" s="33"/>
      <c r="B12" s="13" t="s">
        <v>3</v>
      </c>
      <c r="C12" s="13"/>
      <c r="D12" s="13"/>
      <c r="E12" s="13"/>
      <c r="F12" s="4"/>
      <c r="G12" s="4"/>
      <c r="H12" s="4"/>
      <c r="I12" s="5"/>
      <c r="J12" s="5"/>
      <c r="K12" s="5"/>
      <c r="L12" s="5"/>
      <c r="M12" s="5"/>
      <c r="N12" s="13"/>
      <c r="O12" s="13"/>
      <c r="P12" s="13"/>
      <c r="Q12" s="13"/>
      <c r="R12" s="13"/>
      <c r="S12" s="13"/>
      <c r="T12" s="13"/>
      <c r="U12" s="13"/>
      <c r="V12" s="13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13"/>
      <c r="BV12" s="12"/>
      <c r="BW12" s="12"/>
      <c r="BX12" s="12"/>
      <c r="BY12" s="26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25"/>
      <c r="CM12" s="12"/>
      <c r="CN12" s="12"/>
      <c r="CO12" s="12"/>
      <c r="CP12" s="12"/>
      <c r="CQ12" s="12"/>
      <c r="CR12" s="12"/>
      <c r="CS12" s="8"/>
      <c r="CT12" s="8"/>
      <c r="CU12" s="8"/>
      <c r="CV12" s="8"/>
      <c r="CW12" s="8"/>
      <c r="CX12" s="8"/>
      <c r="CY12" s="9"/>
      <c r="CZ12" s="8"/>
      <c r="DA12" s="8"/>
      <c r="DB12" s="8"/>
      <c r="DC12" s="8"/>
      <c r="DD12" s="12"/>
      <c r="DE12" s="8"/>
      <c r="DF12" s="12"/>
      <c r="DG12" s="12"/>
      <c r="DH12" s="12"/>
      <c r="DI12" s="8"/>
      <c r="DJ12" s="8"/>
      <c r="DK12" s="8"/>
      <c r="DL12" s="9"/>
      <c r="DM12" s="8"/>
      <c r="DN12" s="8"/>
      <c r="DO12" s="9"/>
      <c r="DP12" s="8"/>
      <c r="DQ12" s="8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35"/>
      <c r="EI12" s="10"/>
      <c r="EJ12" s="10"/>
      <c r="EK12" s="9"/>
      <c r="EL12" s="10"/>
    </row>
    <row r="13" spans="1:146" ht="15.75">
      <c r="A13" s="31" t="s">
        <v>2</v>
      </c>
      <c r="B13" s="13">
        <v>16286.63635321101</v>
      </c>
      <c r="C13" s="13">
        <v>1240.694</v>
      </c>
      <c r="D13" s="13">
        <v>2584.6640000000002</v>
      </c>
      <c r="E13" s="13">
        <v>3885.3339999999998</v>
      </c>
      <c r="F13" s="13">
        <v>5120.9520000000002</v>
      </c>
      <c r="G13" s="13">
        <v>6726.6549999999997</v>
      </c>
      <c r="H13" s="13">
        <v>7576.415</v>
      </c>
      <c r="I13" s="13">
        <v>8782.8349999999991</v>
      </c>
      <c r="J13" s="13">
        <v>9955.3520000000008</v>
      </c>
      <c r="K13" s="13">
        <v>11130.95138</v>
      </c>
      <c r="L13" s="13">
        <v>12261</v>
      </c>
      <c r="M13" s="13">
        <v>13398</v>
      </c>
      <c r="N13" s="13">
        <v>14395</v>
      </c>
      <c r="O13" s="13">
        <v>1136</v>
      </c>
      <c r="P13" s="13">
        <v>2314</v>
      </c>
      <c r="Q13" s="13">
        <v>3642</v>
      </c>
      <c r="R13" s="13">
        <v>4607</v>
      </c>
      <c r="S13" s="13">
        <v>5725</v>
      </c>
      <c r="T13" s="13">
        <v>6830</v>
      </c>
      <c r="U13" s="13">
        <v>7939</v>
      </c>
      <c r="V13" s="13">
        <v>9048</v>
      </c>
      <c r="W13" s="13">
        <v>10065</v>
      </c>
      <c r="X13" s="13">
        <v>11123</v>
      </c>
      <c r="Y13" s="13">
        <v>12199</v>
      </c>
      <c r="Z13" s="13">
        <v>13212.428110000001</v>
      </c>
      <c r="AA13" s="13">
        <v>1018</v>
      </c>
      <c r="AB13" s="13">
        <v>1984</v>
      </c>
      <c r="AC13" s="13">
        <v>2946</v>
      </c>
      <c r="AD13" s="13">
        <v>4346</v>
      </c>
      <c r="AE13" s="13">
        <v>4915</v>
      </c>
      <c r="AF13" s="13">
        <v>5876</v>
      </c>
      <c r="AG13" s="13">
        <v>6841</v>
      </c>
      <c r="AH13" s="13">
        <v>7769</v>
      </c>
      <c r="AI13" s="13">
        <v>8672</v>
      </c>
      <c r="AJ13" s="13">
        <v>9785</v>
      </c>
      <c r="AK13" s="13">
        <v>10670</v>
      </c>
      <c r="AL13" s="13">
        <v>11612</v>
      </c>
      <c r="AM13" s="13">
        <v>1017</v>
      </c>
      <c r="AN13" s="13">
        <v>2083</v>
      </c>
      <c r="AO13" s="13">
        <v>3110</v>
      </c>
      <c r="AP13" s="13">
        <v>4097</v>
      </c>
      <c r="AQ13" s="13">
        <v>5100</v>
      </c>
      <c r="AR13" s="13">
        <v>5982</v>
      </c>
      <c r="AS13" s="13">
        <v>6910</v>
      </c>
      <c r="AT13" s="13">
        <v>7738</v>
      </c>
      <c r="AU13" s="13">
        <v>9445</v>
      </c>
      <c r="AV13" s="13">
        <v>10282</v>
      </c>
      <c r="AW13" s="13">
        <v>11237</v>
      </c>
      <c r="AX13" s="13">
        <v>12045.522000000001</v>
      </c>
      <c r="AY13" s="13">
        <v>907</v>
      </c>
      <c r="AZ13" s="13">
        <v>1673.848</v>
      </c>
      <c r="BA13" s="13">
        <v>2448.0360000000001</v>
      </c>
      <c r="BB13" s="13">
        <v>3208</v>
      </c>
      <c r="BC13" s="13">
        <v>3962</v>
      </c>
      <c r="BD13" s="13">
        <v>4692</v>
      </c>
      <c r="BE13" s="13">
        <v>5403</v>
      </c>
      <c r="BF13" s="13">
        <v>6127</v>
      </c>
      <c r="BG13" s="13">
        <v>6833</v>
      </c>
      <c r="BH13" s="13">
        <v>7512</v>
      </c>
      <c r="BI13" s="13">
        <v>8273</v>
      </c>
      <c r="BJ13" s="13">
        <v>746.827</v>
      </c>
      <c r="BK13" s="13">
        <v>1438.3763200000001</v>
      </c>
      <c r="BL13" s="13">
        <v>2156.951</v>
      </c>
      <c r="BM13" s="13">
        <v>2819.9067</v>
      </c>
      <c r="BN13" s="13">
        <v>3490.6655599999999</v>
      </c>
      <c r="BO13" s="13">
        <v>6250.9480000000003</v>
      </c>
      <c r="BP13" s="13">
        <v>4886.2719999999999</v>
      </c>
      <c r="BQ13" s="13">
        <v>5565.4070000000002</v>
      </c>
      <c r="BR13" s="13">
        <v>6250.9480000000003</v>
      </c>
      <c r="BS13" s="13">
        <v>6873.0540000000001</v>
      </c>
      <c r="BT13" s="13">
        <v>7539.3119999999999</v>
      </c>
      <c r="BU13" s="13">
        <v>6041.68887</v>
      </c>
      <c r="BV13" s="12">
        <v>6613.4774200000002</v>
      </c>
      <c r="BW13" s="12">
        <v>7405.6509999999998</v>
      </c>
      <c r="BX13" s="12">
        <v>6041.68887</v>
      </c>
      <c r="BY13" s="26" t="e">
        <f>VLOOKUP(BY6,#REF!,3,2)/1000</f>
        <v>#REF!</v>
      </c>
      <c r="BZ13" s="26" t="e">
        <f>VLOOKUP(BZ6,#REF!,3,2)/1000</f>
        <v>#REF!</v>
      </c>
      <c r="CA13" s="26" t="e">
        <f>VLOOKUP(CA6,#REF!,3,2)/1000</f>
        <v>#REF!</v>
      </c>
      <c r="CB13" s="25">
        <v>1942.5256299999999</v>
      </c>
      <c r="CC13" s="25">
        <v>2534.0559699999999</v>
      </c>
      <c r="CD13" s="25">
        <v>3165.7299699999999</v>
      </c>
      <c r="CE13" s="25">
        <v>5763.3366399999995</v>
      </c>
      <c r="CF13" s="25">
        <v>4513.4083899999996</v>
      </c>
      <c r="CG13" s="25">
        <v>5126.2446399999999</v>
      </c>
      <c r="CH13" s="25">
        <v>5763.3366399999995</v>
      </c>
      <c r="CI13" s="25">
        <v>6407.9548299999997</v>
      </c>
      <c r="CJ13" s="25">
        <v>7026.8110900000001</v>
      </c>
      <c r="CK13" s="25">
        <v>5763.3366399999995</v>
      </c>
      <c r="CL13" s="25">
        <v>7582.6750899999997</v>
      </c>
      <c r="CM13" s="25">
        <v>625.86941000000002</v>
      </c>
      <c r="CN13" s="25">
        <v>1233.9806899999999</v>
      </c>
      <c r="CO13" s="25">
        <v>1841.3176899999999</v>
      </c>
      <c r="CP13" s="25" t="e">
        <v>#N/A</v>
      </c>
      <c r="CQ13" s="25" t="e">
        <v>#N/A</v>
      </c>
      <c r="CR13" s="25">
        <v>5484.5248899999997</v>
      </c>
      <c r="CS13" s="25" t="e">
        <v>#N/A</v>
      </c>
      <c r="CT13" s="25" t="e">
        <v>#N/A</v>
      </c>
      <c r="CU13" s="25" t="e">
        <v>#N/A</v>
      </c>
      <c r="CV13" s="25" t="e">
        <v>#N/A</v>
      </c>
      <c r="CW13" s="25" t="e">
        <v>#N/A</v>
      </c>
      <c r="CX13" s="25">
        <v>5484.5248899999997</v>
      </c>
      <c r="CY13" s="25">
        <v>7194.0844999999999</v>
      </c>
      <c r="CZ13" s="25">
        <v>593.64032999999995</v>
      </c>
      <c r="DA13" s="25">
        <v>1177.4493300000001</v>
      </c>
      <c r="DB13" s="12">
        <v>1757.2398700000001</v>
      </c>
      <c r="DC13" s="25">
        <v>2332.0358700000002</v>
      </c>
      <c r="DD13" s="25">
        <v>2906.83187</v>
      </c>
      <c r="DE13" s="25">
        <v>5156.3555700000006</v>
      </c>
      <c r="DF13" s="25">
        <v>4080.0255700000002</v>
      </c>
      <c r="DG13" s="25">
        <v>4623.99557</v>
      </c>
      <c r="DH13" s="25">
        <v>5156.3555700000006</v>
      </c>
      <c r="DI13" s="25">
        <v>5701.5515700000005</v>
      </c>
      <c r="DJ13" s="25">
        <v>6255.1265700000004</v>
      </c>
      <c r="DK13" s="25">
        <v>5156.3555700000006</v>
      </c>
      <c r="DL13" s="25">
        <v>6763.4005700000007</v>
      </c>
      <c r="DM13" s="25">
        <v>540.11900000000003</v>
      </c>
      <c r="DN13" s="25">
        <v>1073.8520000000001</v>
      </c>
      <c r="DO13" s="25">
        <v>1609.4092000000001</v>
      </c>
      <c r="DP13" s="25">
        <v>2110.9842000000003</v>
      </c>
      <c r="DQ13" s="25">
        <v>2630.3979199999999</v>
      </c>
      <c r="DR13" s="25">
        <v>4687.8563900000008</v>
      </c>
      <c r="DS13" s="25">
        <v>4687.8563900000008</v>
      </c>
      <c r="DT13" s="25">
        <v>6245.18948</v>
      </c>
      <c r="DU13" s="25">
        <v>506.20959000000005</v>
      </c>
      <c r="DV13" s="25">
        <v>1009.33174</v>
      </c>
      <c r="DW13" s="25">
        <v>1472.0446800000002</v>
      </c>
      <c r="DX13" s="25">
        <v>1934.8586200000002</v>
      </c>
      <c r="DY13" s="25">
        <v>2414.2032899999999</v>
      </c>
      <c r="DZ13" s="25">
        <v>2887.6469300000003</v>
      </c>
      <c r="EA13" s="25">
        <v>3445.3774199999998</v>
      </c>
      <c r="EB13" s="25">
        <v>3937.5083500000001</v>
      </c>
      <c r="EC13" s="25">
        <v>4451.1722199999995</v>
      </c>
      <c r="ED13" s="25">
        <v>5922.1049999999996</v>
      </c>
      <c r="EE13" s="25">
        <v>4165.1382699999995</v>
      </c>
      <c r="EF13" s="25">
        <v>4675.55537</v>
      </c>
      <c r="EG13" s="25">
        <v>5138.1665499999999</v>
      </c>
      <c r="EH13" s="25">
        <v>1424.17164</v>
      </c>
      <c r="EI13" s="25">
        <v>5584.1267600000001</v>
      </c>
      <c r="EJ13" s="25">
        <v>452.75453999999996</v>
      </c>
      <c r="EK13" s="25">
        <v>5584.1267600000001</v>
      </c>
      <c r="EL13" s="25">
        <v>1367.0668899999998</v>
      </c>
    </row>
    <row r="14" spans="1:146" ht="15.75">
      <c r="A14" s="15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5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5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5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5"/>
      <c r="DM14" s="14"/>
      <c r="DN14" s="14"/>
      <c r="DO14" s="15"/>
      <c r="DP14" s="14"/>
      <c r="DQ14" s="14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36"/>
      <c r="EI14" s="16"/>
      <c r="EJ14" s="16"/>
      <c r="EK14" s="15"/>
      <c r="EL14" s="16"/>
    </row>
    <row r="15" spans="1:146" ht="9.7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I15" s="1"/>
      <c r="EJ15" s="1"/>
    </row>
    <row r="16" spans="1:146" ht="28.5" customHeight="1">
      <c r="A16" s="47" t="s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</row>
    <row r="17" spans="1:140" ht="15" customHeight="1">
      <c r="A17" s="47" t="s">
        <v>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I17" s="1"/>
      <c r="EJ17" s="1"/>
    </row>
    <row r="18" spans="1:140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</row>
    <row r="20" spans="1:140">
      <c r="CK20" s="43"/>
      <c r="CX20" s="43"/>
    </row>
    <row r="21" spans="1:140">
      <c r="CK21" s="43"/>
      <c r="CX21" s="43"/>
      <c r="DK21" s="43"/>
    </row>
    <row r="22" spans="1:140">
      <c r="CK22" s="44"/>
      <c r="CX22" s="44"/>
      <c r="DK22" s="44"/>
      <c r="DS22" s="44"/>
      <c r="EC22" s="44"/>
      <c r="EE22" s="44"/>
      <c r="EF22" s="44"/>
      <c r="EG22" s="44"/>
    </row>
    <row r="23" spans="1:140">
      <c r="CK23" s="44"/>
      <c r="CX23" s="44"/>
      <c r="DK23" s="44"/>
      <c r="DS23" s="44"/>
      <c r="EC23" s="44"/>
      <c r="EE23" s="44"/>
      <c r="EF23" s="44"/>
      <c r="EG23" s="44"/>
    </row>
  </sheetData>
  <mergeCells count="77">
    <mergeCell ref="CC6:CC7"/>
    <mergeCell ref="EK6:EK7"/>
    <mergeCell ref="DU6:DU7"/>
    <mergeCell ref="DV6:DV7"/>
    <mergeCell ref="DW6:DW7"/>
    <mergeCell ref="DX6:DX7"/>
    <mergeCell ref="DY6:DY7"/>
    <mergeCell ref="DZ6:DZ7"/>
    <mergeCell ref="EA6:EA7"/>
    <mergeCell ref="EB6:EB7"/>
    <mergeCell ref="EF6:EF7"/>
    <mergeCell ref="EG6:EG7"/>
    <mergeCell ref="EI6:EI7"/>
    <mergeCell ref="A17:DL17"/>
    <mergeCell ref="A15:DL15"/>
    <mergeCell ref="CF6:CF7"/>
    <mergeCell ref="CG6:CG7"/>
    <mergeCell ref="CH6:CH7"/>
    <mergeCell ref="CI6:CI7"/>
    <mergeCell ref="CU6:CU7"/>
    <mergeCell ref="CL6:CL7"/>
    <mergeCell ref="CM6:CM7"/>
    <mergeCell ref="CN6:CN7"/>
    <mergeCell ref="CO6:CO7"/>
    <mergeCell ref="CA6:CA7"/>
    <mergeCell ref="CB6:CB7"/>
    <mergeCell ref="DC6:DC7"/>
    <mergeCell ref="DB6:DB7"/>
    <mergeCell ref="BK6:BK7"/>
    <mergeCell ref="A1:EE1"/>
    <mergeCell ref="CT6:CT7"/>
    <mergeCell ref="DE6:DE7"/>
    <mergeCell ref="DF6:DF7"/>
    <mergeCell ref="DG6:DG7"/>
    <mergeCell ref="DN6:DN7"/>
    <mergeCell ref="DM6:DM7"/>
    <mergeCell ref="DL6:DL7"/>
    <mergeCell ref="DJ6:DJ7"/>
    <mergeCell ref="DI6:DI7"/>
    <mergeCell ref="DH6:DH7"/>
    <mergeCell ref="DK6:DK7"/>
    <mergeCell ref="EE6:EE7"/>
    <mergeCell ref="DR6:DR7"/>
    <mergeCell ref="DD6:DD7"/>
    <mergeCell ref="BL6:BL7"/>
    <mergeCell ref="EK2:EL2"/>
    <mergeCell ref="CD6:CD7"/>
    <mergeCell ref="CE6:CE7"/>
    <mergeCell ref="DO6:DO7"/>
    <mergeCell ref="DS6:DS7"/>
    <mergeCell ref="EC6:EC7"/>
    <mergeCell ref="ED6:ED7"/>
    <mergeCell ref="DT6:DT7"/>
    <mergeCell ref="DQ6:DQ7"/>
    <mergeCell ref="DP6:DP7"/>
    <mergeCell ref="CY6:CY7"/>
    <mergeCell ref="CZ6:CZ7"/>
    <mergeCell ref="DA6:DA7"/>
    <mergeCell ref="CJ6:CJ7"/>
    <mergeCell ref="CK6:CK7"/>
    <mergeCell ref="CX6:CX7"/>
    <mergeCell ref="A16:EL16"/>
    <mergeCell ref="EL6:EL7"/>
    <mergeCell ref="A3:EL3"/>
    <mergeCell ref="A4:EL4"/>
    <mergeCell ref="EH6:EH7"/>
    <mergeCell ref="BW6:BW7"/>
    <mergeCell ref="BV6:BV7"/>
    <mergeCell ref="BU6:BU7"/>
    <mergeCell ref="BT6:BT7"/>
    <mergeCell ref="BJ6:BJ7"/>
    <mergeCell ref="A6:A7"/>
    <mergeCell ref="BO6:BO7"/>
    <mergeCell ref="BZ6:BZ7"/>
    <mergeCell ref="BY6:BY7"/>
    <mergeCell ref="BX6:BX7"/>
    <mergeCell ref="CV6:CV7"/>
  </mergeCells>
  <printOptions horizontalCentered="1"/>
  <pageMargins left="0.13" right="0.1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Recaudacion_SPP</vt:lpstr>
      <vt:lpstr>Recaudacion_SPP!Área_de_impresión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2014-07-25T17:04:37Z</cp:lastPrinted>
  <dcterms:created xsi:type="dcterms:W3CDTF">2012-04-25T20:35:27Z</dcterms:created>
  <dcterms:modified xsi:type="dcterms:W3CDTF">2014-07-25T17:04:52Z</dcterms:modified>
</cp:coreProperties>
</file>